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5月公经费" sheetId="2" r:id="rId1"/>
  </sheets>
  <calcPr calcId="124519"/>
</workbook>
</file>

<file path=xl/calcChain.xml><?xml version="1.0" encoding="utf-8"?>
<calcChain xmlns="http://schemas.openxmlformats.org/spreadsheetml/2006/main">
  <c r="AM7" i="2"/>
  <c r="AM8"/>
  <c r="AL8"/>
  <c r="AL7"/>
  <c r="AJ8"/>
  <c r="AJ7"/>
  <c r="AH7"/>
  <c r="AN8" l="1"/>
  <c r="AN7"/>
  <c r="AI8" l="1"/>
  <c r="AH8"/>
  <c r="AG8"/>
  <c r="AB8"/>
  <c r="AA8"/>
  <c r="V8"/>
  <c r="S8"/>
  <c r="O8"/>
  <c r="L8"/>
  <c r="H8"/>
  <c r="E8"/>
  <c r="AI7"/>
  <c r="AK7" s="1"/>
  <c r="AG7"/>
  <c r="AB7"/>
  <c r="AA7"/>
  <c r="V7"/>
  <c r="S7"/>
  <c r="O7"/>
  <c r="L7"/>
  <c r="H7"/>
  <c r="E7"/>
  <c r="AK8" l="1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<sst xmlns="http://schemas.openxmlformats.org/spreadsheetml/2006/main" count="105" uniqueCount="62">
  <si>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</si>
  <si>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</si>
  <si>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</si>
  <si>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</si>
  <si>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</si>
  <si>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</si>
  <si>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</si>
  <si>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</si>
  <si>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</si>
  <si>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</si>
  <si>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</si>
  <si>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</si>
  <si>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</si>
  <si>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</si>
  <si>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</si>
  <si>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</si>
  <si>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</si>
  <si>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</si>
  <si>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</si>
  <si>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</si>
  <si>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</si>
  <si>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</si>
  <si>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</si>
  <si>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</si>
  <si>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</si>
  <si>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</si>
  <si>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</si>
  <si>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</si>
  <si>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</si>
  <si>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</si>
  <si>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</si>
  <si>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</si>
  <si>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</si>
  <si>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</si>
  <si>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</si>
  <si>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</si>
  <si>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</si>
  <si>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</si>
  <si>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</si>
  <si>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</si>
  <si>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</si>
  <si>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</si>
  <si>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</si>
  <si>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</si>
  <si>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</si>
  <si>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</si>
  <si>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</si>
  <si>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</si>
  <si>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</si>
  <si>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</si>
  <si>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</si>
  <si>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</si>
  <si>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</si>
  <si>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</si>
  <si>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</si>
  <si>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</si>
  <si>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</si>
  <si>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</si>
  <si>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</si>
  <si>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</si>
  <si>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</si>
  <si>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2022年5 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</si>
</sst>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D21" sqref="D21"/>
    </sheetView>
  </sheetViews>
  <sheetFormatPr defaultColWidth="9" defaultRowHeight="13.5"/>
  <cols>
    <col min="1" max="1" width="9" style="8"/>
    <col min="2" max="3" width="6.625" style="8" customWidth="1"/>
    <col min="4" max="4" width="12.75" style="8" bestFit="1" customWidth="1"/>
    <col min="5" max="5" width="9" style="8"/>
    <col min="6" max="7" width="6.625" style="8" customWidth="1"/>
    <col min="8" max="8" width="9" style="8"/>
    <col min="9" max="10" width="6.625" style="8" customWidth="1"/>
    <col min="11" max="11" width="12.75" style="8" bestFit="1" customWidth="1"/>
    <col min="12" max="12" width="9" style="8"/>
    <col min="13" max="14" width="6.625" style="8" customWidth="1"/>
    <col min="15" max="15" width="9" style="8"/>
    <col min="16" max="17" width="6.625" style="8" customWidth="1"/>
    <col min="18" max="18" width="12.75" style="8" bestFit="1" customWidth="1"/>
    <col min="19" max="21" width="6.625" style="8" customWidth="1"/>
    <col min="22" max="22" width="9" style="8"/>
    <col min="23" max="26" width="6.625" style="8" customWidth="1"/>
    <col min="27" max="27" width="12.75" style="8" bestFit="1" customWidth="1"/>
    <col min="28" max="28" width="9" style="8"/>
    <col min="29" max="32" width="6.625" style="8" customWidth="1"/>
    <col min="33" max="33" width="9" style="8"/>
    <col min="34" max="35" width="6.625" style="8" customWidth="1"/>
    <col min="36" max="36" width="12.75" style="8" bestFit="1" customWidth="1"/>
    <col min="37" max="37" width="9" style="8"/>
    <col min="38" max="39" width="6.625" style="8" customWidth="1"/>
    <col min="40" max="40" width="9" style="8"/>
    <col min="41" max="41" width="4.375" style="8" customWidth="1"/>
    <col min="42" max="42" width="5.375" style="8" customWidth="1"/>
    <col min="43" max="43" width="4.125" style="8" customWidth="1"/>
    <col min="44" max="44" width="4.75" style="8" customWidth="1"/>
    <col min="45" max="16384" width="9" style="8"/>
  </cols>
  <sheetData>
    <row r="1" spans="1:44" ht="37.5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9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3"/>
      <c r="J2" s="3"/>
      <c r="L2" s="3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18" t="s">
        <v>0</v>
      </c>
      <c r="AR2" s="18"/>
    </row>
    <row r="3" spans="1:44" s="10" customFormat="1" ht="38.25" customHeight="1">
      <c r="A3" s="26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10" customFormat="1" ht="38.25" customHeight="1">
      <c r="A4" s="26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10" customFormat="1" ht="38.25" customHeight="1">
      <c r="A5" s="26"/>
      <c r="B5" s="1" t="s">
        <v>15</v>
      </c>
      <c r="C5" s="1" t="s">
        <v>11</v>
      </c>
      <c r="D5" s="1" t="s">
        <v>23</v>
      </c>
      <c r="E5" s="1" t="s">
        <v>5</v>
      </c>
      <c r="F5" s="1" t="s">
        <v>13</v>
      </c>
      <c r="G5" s="1" t="s">
        <v>14</v>
      </c>
      <c r="H5" s="1" t="s">
        <v>5</v>
      </c>
      <c r="I5" s="1" t="s">
        <v>15</v>
      </c>
      <c r="J5" s="1" t="s">
        <v>11</v>
      </c>
      <c r="K5" s="1" t="s">
        <v>23</v>
      </c>
      <c r="L5" s="1" t="s">
        <v>5</v>
      </c>
      <c r="M5" s="1" t="s">
        <v>13</v>
      </c>
      <c r="N5" s="1" t="s">
        <v>14</v>
      </c>
      <c r="O5" s="1" t="s">
        <v>5</v>
      </c>
      <c r="P5" s="1" t="s">
        <v>15</v>
      </c>
      <c r="Q5" s="1" t="s">
        <v>11</v>
      </c>
      <c r="R5" s="1" t="s">
        <v>22</v>
      </c>
      <c r="S5" s="1" t="s">
        <v>5</v>
      </c>
      <c r="T5" s="1" t="s">
        <v>13</v>
      </c>
      <c r="U5" s="1" t="s">
        <v>14</v>
      </c>
      <c r="V5" s="1" t="s">
        <v>5</v>
      </c>
      <c r="W5" s="1" t="s">
        <v>15</v>
      </c>
      <c r="X5" s="2" t="s">
        <v>6</v>
      </c>
      <c r="Y5" s="1" t="s">
        <v>11</v>
      </c>
      <c r="Z5" s="2" t="s">
        <v>6</v>
      </c>
      <c r="AA5" s="1" t="s">
        <v>22</v>
      </c>
      <c r="AB5" s="1" t="s">
        <v>5</v>
      </c>
      <c r="AC5" s="1" t="s">
        <v>13</v>
      </c>
      <c r="AD5" s="2" t="s">
        <v>6</v>
      </c>
      <c r="AE5" s="1" t="s">
        <v>14</v>
      </c>
      <c r="AF5" s="2" t="s">
        <v>6</v>
      </c>
      <c r="AG5" s="1" t="s">
        <v>5</v>
      </c>
      <c r="AH5" s="1" t="s">
        <v>15</v>
      </c>
      <c r="AI5" s="1" t="s">
        <v>11</v>
      </c>
      <c r="AJ5" s="1" t="s">
        <v>22</v>
      </c>
      <c r="AK5" s="1" t="s">
        <v>5</v>
      </c>
      <c r="AL5" s="1" t="s">
        <v>13</v>
      </c>
      <c r="AM5" s="1" t="s">
        <v>14</v>
      </c>
      <c r="AN5" s="1" t="s">
        <v>5</v>
      </c>
      <c r="AO5" s="17"/>
      <c r="AP5" s="17"/>
      <c r="AQ5" s="17"/>
      <c r="AR5" s="25"/>
    </row>
    <row r="6" spans="1:44" s="10" customFormat="1" ht="38.25" customHeight="1">
      <c r="A6" s="5" t="s">
        <v>24</v>
      </c>
      <c r="B6" s="1" t="s">
        <v>25</v>
      </c>
      <c r="C6" s="1" t="s">
        <v>26</v>
      </c>
      <c r="D6" s="1" t="s">
        <v>48</v>
      </c>
      <c r="E6" s="1" t="s">
        <v>49</v>
      </c>
      <c r="F6" s="1" t="s">
        <v>27</v>
      </c>
      <c r="G6" s="1" t="s">
        <v>28</v>
      </c>
      <c r="H6" s="1" t="s">
        <v>50</v>
      </c>
      <c r="I6" s="1" t="s">
        <v>29</v>
      </c>
      <c r="J6" s="1" t="s">
        <v>30</v>
      </c>
      <c r="K6" s="1" t="s">
        <v>48</v>
      </c>
      <c r="L6" s="1" t="s">
        <v>51</v>
      </c>
      <c r="M6" s="1" t="s">
        <v>31</v>
      </c>
      <c r="N6" s="1" t="s">
        <v>32</v>
      </c>
      <c r="O6" s="1" t="s">
        <v>59</v>
      </c>
      <c r="P6" s="1" t="s">
        <v>33</v>
      </c>
      <c r="Q6" s="1" t="s">
        <v>34</v>
      </c>
      <c r="R6" s="1" t="s">
        <v>48</v>
      </c>
      <c r="S6" s="1" t="s">
        <v>52</v>
      </c>
      <c r="T6" s="1" t="s">
        <v>35</v>
      </c>
      <c r="U6" s="1" t="s">
        <v>36</v>
      </c>
      <c r="V6" s="1" t="s">
        <v>53</v>
      </c>
      <c r="W6" s="1" t="s">
        <v>37</v>
      </c>
      <c r="X6" s="2" t="s">
        <v>38</v>
      </c>
      <c r="Y6" s="1" t="s">
        <v>54</v>
      </c>
      <c r="Z6" s="2" t="s">
        <v>39</v>
      </c>
      <c r="AA6" s="1" t="s">
        <v>48</v>
      </c>
      <c r="AB6" s="1" t="s">
        <v>55</v>
      </c>
      <c r="AC6" s="1" t="s">
        <v>40</v>
      </c>
      <c r="AD6" s="2" t="s">
        <v>41</v>
      </c>
      <c r="AE6" s="1" t="s">
        <v>42</v>
      </c>
      <c r="AF6" s="2" t="s">
        <v>43</v>
      </c>
      <c r="AG6" s="1" t="s">
        <v>58</v>
      </c>
      <c r="AH6" s="1" t="s">
        <v>44</v>
      </c>
      <c r="AI6" s="1" t="s">
        <v>45</v>
      </c>
      <c r="AJ6" s="1" t="s">
        <v>48</v>
      </c>
      <c r="AK6" s="1" t="s">
        <v>56</v>
      </c>
      <c r="AL6" s="1" t="s">
        <v>46</v>
      </c>
      <c r="AM6" s="1" t="s">
        <v>47</v>
      </c>
      <c r="AN6" s="1" t="s">
        <v>57</v>
      </c>
      <c r="AO6" s="6"/>
      <c r="AP6" s="6"/>
      <c r="AQ6" s="6"/>
      <c r="AR6" s="7"/>
    </row>
    <row r="7" spans="1:44" s="14" customFormat="1" ht="72" customHeight="1">
      <c r="A7" s="5" t="s">
        <v>20</v>
      </c>
      <c r="B7" s="11">
        <v>0</v>
      </c>
      <c r="C7" s="11">
        <v>0</v>
      </c>
      <c r="D7" s="12">
        <v>0.42</v>
      </c>
      <c r="E7" s="11" t="e">
        <f>ROUND((C7-B7)/B7,2)</f>
        <v>#DIV/0!</v>
      </c>
      <c r="F7" s="11">
        <v>0</v>
      </c>
      <c r="G7" s="11">
        <v>0</v>
      </c>
      <c r="H7" s="11" t="e">
        <f>ROUND((G7-F7)/F7,2)</f>
        <v>#DIV/0!</v>
      </c>
      <c r="I7" s="11">
        <v>0</v>
      </c>
      <c r="J7" s="11">
        <v>0</v>
      </c>
      <c r="K7" s="12">
        <v>0.42</v>
      </c>
      <c r="L7" s="11" t="e">
        <f>ROUND((J7-I7)/I7,2)</f>
        <v>#DIV/0!</v>
      </c>
      <c r="M7" s="11">
        <v>0</v>
      </c>
      <c r="N7" s="11">
        <v>0</v>
      </c>
      <c r="O7" s="11" t="e">
        <f>ROUND((N7-M7)/M7,2)</f>
        <v>#DIV/0!</v>
      </c>
      <c r="P7" s="13">
        <v>1.63</v>
      </c>
      <c r="Q7" s="11">
        <v>2.23</v>
      </c>
      <c r="R7" s="12">
        <v>0.42</v>
      </c>
      <c r="S7" s="11">
        <f>ROUND((Q7-P7)/P7,2)</f>
        <v>0.37</v>
      </c>
      <c r="T7" s="11">
        <v>0</v>
      </c>
      <c r="U7" s="11">
        <v>1.5</v>
      </c>
      <c r="V7" s="11" t="e">
        <f>ROUND((U7-T7)/T7,2)</f>
        <v>#DIV/0!</v>
      </c>
      <c r="W7" s="11">
        <v>0</v>
      </c>
      <c r="X7" s="11">
        <v>0</v>
      </c>
      <c r="Y7" s="11">
        <v>0</v>
      </c>
      <c r="Z7" s="11">
        <v>0</v>
      </c>
      <c r="AA7" s="12">
        <f>3/12</f>
        <v>0.25</v>
      </c>
      <c r="AB7" s="11" t="e">
        <f>ROUND((Y7-W7)/W7,2)</f>
        <v>#DIV/0!</v>
      </c>
      <c r="AC7" s="11">
        <v>0</v>
      </c>
      <c r="AD7" s="11">
        <v>0</v>
      </c>
      <c r="AE7" s="11">
        <v>0</v>
      </c>
      <c r="AF7" s="11">
        <v>0</v>
      </c>
      <c r="AG7" s="11" t="e">
        <f>ROUND((AE7-AC7)/AC7,2)</f>
        <v>#DIV/0!</v>
      </c>
      <c r="AH7" s="11">
        <f>B7+I7+P7+W7</f>
        <v>1.63</v>
      </c>
      <c r="AI7" s="11">
        <f>C7+J7+Q7+X7</f>
        <v>2.23</v>
      </c>
      <c r="AJ7" s="12">
        <f>5/12</f>
        <v>0.41666666666666669</v>
      </c>
      <c r="AK7" s="11">
        <f>ROUND((AI7-AH7)/AH7,2)</f>
        <v>0.37</v>
      </c>
      <c r="AL7" s="11">
        <f>F7+M7+T7+Z7</f>
        <v>0</v>
      </c>
      <c r="AM7" s="11">
        <f>G7+N7+U7+AE7</f>
        <v>1.5</v>
      </c>
      <c r="AN7" s="11" t="e">
        <f>ROUND((AM7-AL7)/AL7,2)</f>
        <v>#DIV/0!</v>
      </c>
      <c r="AO7" s="11"/>
      <c r="AP7" s="11"/>
      <c r="AQ7" s="11"/>
      <c r="AR7" s="11"/>
    </row>
    <row r="8" spans="1:44" s="14" customFormat="1" ht="72" customHeight="1">
      <c r="A8" s="5" t="s">
        <v>21</v>
      </c>
      <c r="B8" s="11">
        <v>0</v>
      </c>
      <c r="C8" s="11">
        <v>0</v>
      </c>
      <c r="D8" s="12">
        <v>0.42</v>
      </c>
      <c r="E8" s="11" t="e">
        <f>ROUND((C8-B8)/B8,2)</f>
        <v>#DIV/0!</v>
      </c>
      <c r="F8" s="11">
        <v>0</v>
      </c>
      <c r="G8" s="11">
        <v>0</v>
      </c>
      <c r="H8" s="11" t="e">
        <f>ROUND((G8-F8)/F8,2)</f>
        <v>#DIV/0!</v>
      </c>
      <c r="I8" s="11">
        <v>0</v>
      </c>
      <c r="J8" s="11">
        <v>0</v>
      </c>
      <c r="K8" s="12">
        <v>0.42</v>
      </c>
      <c r="L8" s="11" t="e">
        <f>ROUND((J8-I8)/I8,2)</f>
        <v>#DIV/0!</v>
      </c>
      <c r="M8" s="11">
        <v>0</v>
      </c>
      <c r="N8" s="11">
        <v>0</v>
      </c>
      <c r="O8" s="11" t="e">
        <f>ROUND((N8-M8)/M8,2)</f>
        <v>#DIV/0!</v>
      </c>
      <c r="P8" s="13">
        <v>8.15</v>
      </c>
      <c r="Q8" s="11">
        <v>11.15</v>
      </c>
      <c r="R8" s="12">
        <v>0.42</v>
      </c>
      <c r="S8" s="11">
        <f>ROUND((Q8-P8)/P8,2)</f>
        <v>0.37</v>
      </c>
      <c r="T8" s="11">
        <v>5.86</v>
      </c>
      <c r="U8" s="11">
        <v>6.84</v>
      </c>
      <c r="V8" s="11">
        <f>ROUND((U8-T8)/T8,2)</f>
        <v>0.17</v>
      </c>
      <c r="W8" s="11">
        <v>0</v>
      </c>
      <c r="X8" s="11">
        <v>0</v>
      </c>
      <c r="Y8" s="11">
        <v>0</v>
      </c>
      <c r="Z8" s="11">
        <v>0</v>
      </c>
      <c r="AA8" s="12">
        <f>3/12</f>
        <v>0.25</v>
      </c>
      <c r="AB8" s="11" t="e">
        <f>ROUND((Y8-W8)/W8,2)</f>
        <v>#DIV/0!</v>
      </c>
      <c r="AC8" s="11">
        <v>0</v>
      </c>
      <c r="AD8" s="11">
        <v>0</v>
      </c>
      <c r="AE8" s="11">
        <v>0</v>
      </c>
      <c r="AF8" s="11">
        <v>0</v>
      </c>
      <c r="AG8" s="11" t="e">
        <f>ROUND((AE8-AC8)/AC8,2)</f>
        <v>#DIV/0!</v>
      </c>
      <c r="AH8" s="11">
        <f>B8+I8+P8+W8</f>
        <v>8.15</v>
      </c>
      <c r="AI8" s="11">
        <f>C8+J8+Q8+X8</f>
        <v>11.15</v>
      </c>
      <c r="AJ8" s="12">
        <f>5/12</f>
        <v>0.41666666666666669</v>
      </c>
      <c r="AK8" s="11">
        <f>ROUND((AI8-AH8)/AH8,2)</f>
        <v>0.37</v>
      </c>
      <c r="AL8" s="11">
        <f>F8+M8+T8+Z8</f>
        <v>5.86</v>
      </c>
      <c r="AM8" s="11">
        <f>G8+N8+U8+AE8</f>
        <v>6.84</v>
      </c>
      <c r="AN8" s="11">
        <f>ROUND((AM8-AL8)/AL8,2)</f>
        <v>0.17</v>
      </c>
      <c r="AO8" s="11"/>
      <c r="AP8" s="11"/>
      <c r="AQ8" s="11"/>
      <c r="AR8" s="11"/>
    </row>
  </sheetData>
  <mergeCells count="26">
    <mergeCell ref="A3:A5"/>
    <mergeCell ref="B3:H3"/>
    <mergeCell ref="I3:O3"/>
    <mergeCell ref="P3:V3"/>
    <mergeCell ref="W3:AG3"/>
    <mergeCell ref="A1:AR1"/>
    <mergeCell ref="A2:H2"/>
    <mergeCell ref="M2:N2"/>
    <mergeCell ref="X2:Y2"/>
    <mergeCell ref="AQ2:AR2"/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</mergeCells>
  <phoneticPr fontId="1" type="noConversion"/>
  <pageMargins left="0.3" right="0.17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5月公经费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2023-01-07T13:18:24Z</dcterms:modified>
</cp:coreProperties>
</file>